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xr:revisionPtr revIDLastSave="0" documentId="8_{438D0262-84E1-4EA4-B0FE-6AE4C3AB8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1" sheetId="1" r:id="rId1"/>
  </sheets>
  <definedNames>
    <definedName name="_xlnm.Print_Area" localSheetId="0">Planilha1!$A$1:$O$16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12" i="1"/>
  <c r="L12" i="1"/>
  <c r="L10" i="1"/>
  <c r="H15" i="1"/>
  <c r="N10" i="1" l="1"/>
  <c r="O10" i="1" s="1"/>
  <c r="N12" i="1"/>
  <c r="O12" i="1" s="1"/>
  <c r="N8" i="1"/>
  <c r="M12" i="1"/>
  <c r="J8" i="1"/>
  <c r="G12" i="1"/>
  <c r="J15" i="1" l="1"/>
  <c r="K15" i="1" s="1"/>
  <c r="K8" i="1"/>
  <c r="K12" i="1"/>
  <c r="N15" i="1"/>
  <c r="L15" i="1"/>
  <c r="M15" i="1" s="1"/>
  <c r="O8" i="1"/>
  <c r="G10" i="1"/>
  <c r="G8" i="1"/>
  <c r="G15" i="1" l="1"/>
</calcChain>
</file>

<file path=xl/sharedStrings.xml><?xml version="1.0" encoding="utf-8"?>
<sst xmlns="http://schemas.openxmlformats.org/spreadsheetml/2006/main" count="23" uniqueCount="19">
  <si>
    <t>Obra:</t>
  </si>
  <si>
    <t>Local:</t>
  </si>
  <si>
    <t>Perfuração de Poço Artesiano</t>
  </si>
  <si>
    <t>Cronograma Físico-Financeiro</t>
  </si>
  <si>
    <t>Item</t>
  </si>
  <si>
    <t>Serviços</t>
  </si>
  <si>
    <t>Peso (%)</t>
  </si>
  <si>
    <t>30 dias</t>
  </si>
  <si>
    <t>Valor</t>
  </si>
  <si>
    <t>%</t>
  </si>
  <si>
    <t>Total do item</t>
  </si>
  <si>
    <r>
      <rPr>
        <b/>
        <sz val="11"/>
        <color theme="1"/>
        <rFont val="Calibri"/>
        <family val="2"/>
        <scheme val="minor"/>
      </rPr>
      <t>Instalação</t>
    </r>
    <r>
      <rPr>
        <sz val="11"/>
        <color theme="1"/>
        <rFont val="Calibri"/>
        <family val="2"/>
        <scheme val="minor"/>
      </rPr>
      <t xml:space="preserve"> elétrica e sistema de bombeamento</t>
    </r>
  </si>
  <si>
    <r>
      <t>Mobilização,</t>
    </r>
    <r>
      <rPr>
        <b/>
        <sz val="11"/>
        <color theme="1"/>
        <rFont val="Calibri"/>
        <family val="2"/>
        <scheme val="minor"/>
      </rPr>
      <t>perfuração</t>
    </r>
    <r>
      <rPr>
        <sz val="11"/>
        <color theme="1"/>
        <rFont val="Calibri"/>
        <family val="2"/>
        <scheme val="minor"/>
      </rPr>
      <t xml:space="preserve"> e revestimento parcial de poço tubular</t>
    </r>
  </si>
  <si>
    <t>Complementação</t>
  </si>
  <si>
    <t>Valor serviços</t>
  </si>
  <si>
    <t>Total Simples</t>
  </si>
  <si>
    <t>45 dias</t>
  </si>
  <si>
    <t>Área Indígena - Carreteiro - Água Santa/RS</t>
  </si>
  <si>
    <t>Município de Água Santa -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</si>
</sst>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9" fontId="0" fillId="2" borderId="12" xfId="0" applyNumberForma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10" fontId="0" fillId="2" borderId="14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/>
    <xf numFmtId="44" fontId="0" fillId="3" borderId="12" xfId="0" applyNumberFormat="1" applyFill="1" applyBorder="1" applyAlignment="1">
      <alignment horizontal="center" vertical="center"/>
    </xf>
    <xf numFmtId="10" fontId="0" fillId="3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9" fontId="0" fillId="3" borderId="14" xfId="0" applyNumberFormat="1" applyFill="1" applyBorder="1" applyAlignment="1">
      <alignment horizontal="center" vertical="center"/>
    </xf>
    <xf numFmtId="0" fontId="2" fillId="0" borderId="0" xfId="0" applyFont="1"/>
    <xf numFmtId="0" fontId="0" fillId="2" borderId="20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10" fontId="0" fillId="2" borderId="3" xfId="2" applyNumberFormat="1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9" fontId="0" fillId="3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0" fillId="2" borderId="5" xfId="2" applyNumberFormat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9" fontId="0" fillId="3" borderId="11" xfId="2" applyFont="1" applyFill="1" applyBorder="1" applyAlignment="1">
      <alignment horizontal="center" vertical="center"/>
    </xf>
    <xf numFmtId="44" fontId="0" fillId="2" borderId="3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9" fontId="0" fillId="2" borderId="11" xfId="2" applyFont="1" applyFill="1" applyBorder="1" applyAlignment="1">
      <alignment horizontal="center" vertical="center"/>
    </xf>
    <xf numFmtId="9" fontId="0" fillId="3" borderId="7" xfId="2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2" borderId="13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6"/>
  <sheetViews>
    <sheetView showGridLines="0" tabSelected="1" workbookViewId="0">
      <selection activeCell="O16" sqref="O16"/>
    </sheetView>
  </sheetViews>
  <sheetFormatPr defaultRowHeight="14.4" x14ac:dyDescent="0.3"/>
  <cols>
    <col min="10" max="10" width="13.33203125" customWidth="1"/>
    <col min="12" max="12" width="13.33203125" bestFit="1" customWidth="1"/>
    <col min="14" max="14" width="13.33203125" bestFit="1" customWidth="1"/>
  </cols>
  <sheetData>
    <row r="2" spans="1:15" x14ac:dyDescent="0.3">
      <c r="A2" s="14" t="s">
        <v>0</v>
      </c>
      <c r="B2" t="s">
        <v>2</v>
      </c>
      <c r="H2" s="14" t="s">
        <v>18</v>
      </c>
      <c r="I2" s="14"/>
      <c r="J2" s="14"/>
    </row>
    <row r="3" spans="1:15" x14ac:dyDescent="0.3">
      <c r="A3" s="14" t="s">
        <v>1</v>
      </c>
      <c r="B3" t="s">
        <v>17</v>
      </c>
    </row>
    <row r="4" spans="1:15" ht="15" thickBot="1" x14ac:dyDescent="0.35"/>
    <row r="5" spans="1:15" ht="15" thickBot="1" x14ac:dyDescent="0.35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5" x14ac:dyDescent="0.3">
      <c r="A6" s="31" t="s">
        <v>4</v>
      </c>
      <c r="B6" s="31" t="s">
        <v>5</v>
      </c>
      <c r="C6" s="31"/>
      <c r="D6" s="31"/>
      <c r="E6" s="31"/>
      <c r="F6" s="33"/>
      <c r="G6" s="25" t="s">
        <v>6</v>
      </c>
      <c r="H6" s="27" t="s">
        <v>14</v>
      </c>
      <c r="I6" s="28"/>
      <c r="J6" s="19" t="s">
        <v>7</v>
      </c>
      <c r="K6" s="20"/>
      <c r="L6" s="21" t="s">
        <v>16</v>
      </c>
      <c r="M6" s="22"/>
      <c r="N6" s="23" t="s">
        <v>10</v>
      </c>
      <c r="O6" s="24"/>
    </row>
    <row r="7" spans="1:15" x14ac:dyDescent="0.3">
      <c r="A7" s="32"/>
      <c r="B7" s="32"/>
      <c r="C7" s="32"/>
      <c r="D7" s="32"/>
      <c r="E7" s="32"/>
      <c r="F7" s="34"/>
      <c r="G7" s="26"/>
      <c r="H7" s="29"/>
      <c r="I7" s="30"/>
      <c r="J7" s="6" t="s">
        <v>8</v>
      </c>
      <c r="K7" s="7" t="s">
        <v>9</v>
      </c>
      <c r="L7" s="11" t="s">
        <v>8</v>
      </c>
      <c r="M7" s="15" t="s">
        <v>9</v>
      </c>
      <c r="N7" s="6" t="s">
        <v>8</v>
      </c>
      <c r="O7" s="12" t="s">
        <v>9</v>
      </c>
    </row>
    <row r="8" spans="1:15" x14ac:dyDescent="0.3">
      <c r="A8" s="32">
        <v>1</v>
      </c>
      <c r="B8" s="36" t="s">
        <v>12</v>
      </c>
      <c r="C8" s="36"/>
      <c r="D8" s="36"/>
      <c r="E8" s="36"/>
      <c r="F8" s="37"/>
      <c r="G8" s="40">
        <f>H8/$H$15</f>
        <v>0.40018634497639161</v>
      </c>
      <c r="H8" s="38">
        <v>27420</v>
      </c>
      <c r="I8" s="39"/>
      <c r="J8" s="41">
        <f>H8</f>
        <v>27420</v>
      </c>
      <c r="K8" s="43">
        <f>J8/H8</f>
        <v>1</v>
      </c>
      <c r="L8" s="26"/>
      <c r="M8" s="44"/>
      <c r="N8" s="41">
        <f>H8</f>
        <v>27420</v>
      </c>
      <c r="O8" s="35">
        <f>N8/H8</f>
        <v>1</v>
      </c>
    </row>
    <row r="9" spans="1:15" x14ac:dyDescent="0.3">
      <c r="A9" s="32"/>
      <c r="B9" s="36"/>
      <c r="C9" s="36"/>
      <c r="D9" s="36"/>
      <c r="E9" s="36"/>
      <c r="F9" s="37"/>
      <c r="G9" s="40"/>
      <c r="H9" s="38"/>
      <c r="I9" s="39"/>
      <c r="J9" s="42"/>
      <c r="K9" s="43"/>
      <c r="L9" s="26"/>
      <c r="M9" s="44"/>
      <c r="N9" s="42"/>
      <c r="O9" s="35"/>
    </row>
    <row r="10" spans="1:15" x14ac:dyDescent="0.3">
      <c r="A10" s="32">
        <v>2</v>
      </c>
      <c r="B10" s="36" t="s">
        <v>11</v>
      </c>
      <c r="C10" s="36"/>
      <c r="D10" s="36"/>
      <c r="E10" s="36"/>
      <c r="F10" s="37"/>
      <c r="G10" s="40">
        <f>H10/$H$15</f>
        <v>0.3873342627230652</v>
      </c>
      <c r="H10" s="38">
        <v>26539.4</v>
      </c>
      <c r="I10" s="39"/>
      <c r="J10" s="41">
        <f>H10*K10</f>
        <v>13269.7</v>
      </c>
      <c r="K10" s="43">
        <v>0.5</v>
      </c>
      <c r="L10" s="41">
        <f>H10*M10</f>
        <v>13269.7</v>
      </c>
      <c r="M10" s="43">
        <v>0.5</v>
      </c>
      <c r="N10" s="41">
        <f t="shared" ref="N10" si="0">H10</f>
        <v>26539.4</v>
      </c>
      <c r="O10" s="35">
        <f t="shared" ref="O10" si="1">N10/H10</f>
        <v>1</v>
      </c>
    </row>
    <row r="11" spans="1:15" x14ac:dyDescent="0.3">
      <c r="A11" s="32"/>
      <c r="B11" s="36"/>
      <c r="C11" s="36"/>
      <c r="D11" s="36"/>
      <c r="E11" s="36"/>
      <c r="F11" s="37"/>
      <c r="G11" s="40"/>
      <c r="H11" s="38"/>
      <c r="I11" s="39"/>
      <c r="J11" s="42"/>
      <c r="K11" s="43"/>
      <c r="L11" s="42"/>
      <c r="M11" s="43"/>
      <c r="N11" s="42"/>
      <c r="O11" s="35"/>
    </row>
    <row r="12" spans="1:15" x14ac:dyDescent="0.3">
      <c r="A12" s="32">
        <v>3</v>
      </c>
      <c r="B12" s="45" t="s">
        <v>13</v>
      </c>
      <c r="C12" s="45"/>
      <c r="D12" s="45"/>
      <c r="E12" s="45"/>
      <c r="F12" s="46"/>
      <c r="G12" s="40">
        <f t="shared" ref="G12" si="2">H12/$H$15</f>
        <v>0.21247939230054316</v>
      </c>
      <c r="H12" s="38">
        <v>14558.68</v>
      </c>
      <c r="I12" s="39"/>
      <c r="J12" s="41">
        <f>H12/2</f>
        <v>7279.34</v>
      </c>
      <c r="K12" s="43">
        <f>J12/H12</f>
        <v>0.5</v>
      </c>
      <c r="L12" s="52">
        <f>J12</f>
        <v>7279.34</v>
      </c>
      <c r="M12" s="54">
        <f>L12/H12</f>
        <v>0.5</v>
      </c>
      <c r="N12" s="41">
        <f t="shared" ref="N12" si="3">H12</f>
        <v>14558.68</v>
      </c>
      <c r="O12" s="35">
        <f t="shared" ref="O12" si="4">N12/H12</f>
        <v>1</v>
      </c>
    </row>
    <row r="13" spans="1:15" ht="15" thickBot="1" x14ac:dyDescent="0.35">
      <c r="A13" s="32"/>
      <c r="B13" s="45"/>
      <c r="C13" s="45"/>
      <c r="D13" s="45"/>
      <c r="E13" s="45"/>
      <c r="F13" s="46"/>
      <c r="G13" s="47"/>
      <c r="H13" s="48"/>
      <c r="I13" s="49"/>
      <c r="J13" s="50"/>
      <c r="K13" s="51"/>
      <c r="L13" s="53"/>
      <c r="M13" s="55"/>
      <c r="N13" s="50"/>
      <c r="O13" s="56"/>
    </row>
    <row r="14" spans="1:15" ht="15" thickBot="1" x14ac:dyDescent="0.35">
      <c r="G14" s="2"/>
      <c r="H14" s="2"/>
      <c r="I14" s="2"/>
      <c r="J14" s="8"/>
      <c r="K14" s="8"/>
      <c r="L14" s="2"/>
      <c r="M14" s="2"/>
      <c r="N14" s="8"/>
      <c r="O14" s="8"/>
    </row>
    <row r="15" spans="1:15" ht="15" thickBot="1" x14ac:dyDescent="0.35">
      <c r="B15" s="57" t="s">
        <v>15</v>
      </c>
      <c r="C15" s="58"/>
      <c r="D15" s="58"/>
      <c r="E15" s="58"/>
      <c r="F15" s="59"/>
      <c r="G15" s="3">
        <f>SUM(G8:G14)</f>
        <v>0.99999999999999989</v>
      </c>
      <c r="H15" s="60">
        <f>SUM(H8:I14)</f>
        <v>68518.080000000002</v>
      </c>
      <c r="I15" s="61"/>
      <c r="J15" s="9">
        <f>SUM(J8:J14)</f>
        <v>47969.039999999994</v>
      </c>
      <c r="K15" s="10">
        <f>J15/H15</f>
        <v>0.70009317248819569</v>
      </c>
      <c r="L15" s="4">
        <f>SUM(L12:L14)</f>
        <v>7279.34</v>
      </c>
      <c r="M15" s="5">
        <f>L15/H15</f>
        <v>0.10623969615027158</v>
      </c>
      <c r="N15" s="9">
        <f>SUM(N8:N14)</f>
        <v>68518.080000000002</v>
      </c>
      <c r="O15" s="13">
        <v>1</v>
      </c>
    </row>
    <row r="16" spans="1:15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40">
    <mergeCell ref="B15:F15"/>
    <mergeCell ref="H15:I15"/>
    <mergeCell ref="K12:K13"/>
    <mergeCell ref="L12:L13"/>
    <mergeCell ref="M12:M13"/>
    <mergeCell ref="N12:N13"/>
    <mergeCell ref="O12:O13"/>
    <mergeCell ref="A12:A13"/>
    <mergeCell ref="B12:F13"/>
    <mergeCell ref="G12:G13"/>
    <mergeCell ref="H12:I13"/>
    <mergeCell ref="J12:J13"/>
    <mergeCell ref="L10:L11"/>
    <mergeCell ref="M10:M11"/>
    <mergeCell ref="N10:N11"/>
    <mergeCell ref="O10:O11"/>
    <mergeCell ref="A10:A11"/>
    <mergeCell ref="B10:F11"/>
    <mergeCell ref="G10:G11"/>
    <mergeCell ref="H10:I11"/>
    <mergeCell ref="J10:J11"/>
    <mergeCell ref="K10:K11"/>
    <mergeCell ref="O8:O9"/>
    <mergeCell ref="B8:F9"/>
    <mergeCell ref="H8:I9"/>
    <mergeCell ref="G8:G9"/>
    <mergeCell ref="A8:A9"/>
    <mergeCell ref="J8:J9"/>
    <mergeCell ref="K8:K9"/>
    <mergeCell ref="L8:L9"/>
    <mergeCell ref="M8:M9"/>
    <mergeCell ref="N8:N9"/>
    <mergeCell ref="A5:O5"/>
    <mergeCell ref="J6:K6"/>
    <mergeCell ref="L6:M6"/>
    <mergeCell ref="N6:O6"/>
    <mergeCell ref="G6:G7"/>
    <mergeCell ref="H6:I7"/>
    <mergeCell ref="A6:A7"/>
    <mergeCell ref="B6:F7"/>
  </mergeCells>
  <pageMargins left="0.511811024" right="0.511811024" top="0.78740157499999996" bottom="0.78740157499999996" header="0.31496062000000002" footer="0.3149606200000000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Cliente</cp:lastModifiedBy>
  <cp:lastPrinted>2022-06-27T18:14:52Z</cp:lastPrinted>
  <dcterms:created xsi:type="dcterms:W3CDTF">2022-05-02T20:32:28Z</dcterms:created>
  <dcterms:modified xsi:type="dcterms:W3CDTF">2022-09-09T11:18:34Z</dcterms:modified>
</cp:coreProperties>
</file>